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168" documentId="8_{C2FF97F1-AEE6-4C35-8C56-0E00E304D19F}" xr6:coauthVersionLast="44" xr6:coauthVersionMax="46" xr10:uidLastSave="{C3F92BAC-26D6-47E3-A49F-F55ED4D8E235}"/>
  <bookViews>
    <workbookView xWindow="-38520" yWindow="-120" windowWidth="38640" windowHeight="21240"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8" i="1" l="1"/>
  <c r="B8" i="1"/>
  <c r="J8" i="1" s="1"/>
  <c r="D8" i="1"/>
  <c r="G8" i="1"/>
  <c r="D5" i="1"/>
  <c r="G5" i="1"/>
  <c r="A7" i="1" l="1"/>
  <c r="A6" i="1"/>
  <c r="A5" i="1"/>
  <c r="A4" i="1"/>
  <c r="A3" i="1"/>
  <c r="A2" i="1"/>
  <c r="G2" i="1"/>
  <c r="G3" i="1"/>
  <c r="G4" i="1"/>
  <c r="G6" i="1"/>
  <c r="G7" i="1"/>
  <c r="B7" i="1"/>
  <c r="J7" i="1" s="1"/>
  <c r="B6" i="1"/>
  <c r="B5" i="1"/>
  <c r="J5" i="1" s="1"/>
  <c r="B4" i="1"/>
  <c r="B3" i="1"/>
  <c r="B2" i="1"/>
  <c r="J3" i="1" l="1"/>
  <c r="J2" i="1"/>
  <c r="J4" i="1"/>
  <c r="J6" i="1"/>
  <c r="D2" i="1"/>
  <c r="D3" i="1"/>
  <c r="D4" i="1"/>
  <c r="D6" i="1"/>
  <c r="D7" i="1"/>
</calcChain>
</file>

<file path=xl/sharedStrings.xml><?xml version="1.0" encoding="utf-8"?>
<sst xmlns="http://schemas.openxmlformats.org/spreadsheetml/2006/main" count="555" uniqueCount="272">
  <si>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</si>
  <si>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</si>
  <si>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</si>
  <si>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</si>
  <si>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</si>
  <si>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</si>
  <si>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</si>
  <si>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</si>
  <si>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</si>
  <si>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</si>
  <si>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</si>
  <si>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</si>
  <si>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</si>
  <si>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</si>
  <si>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</si>
  <si>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</si>
  <si>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</si>
  <si>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</si>
  <si>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</si>
  <si>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</si>
  <si>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</si>
  <si>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</si>
  <si>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</si>
  <si>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</si>
  <si>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</si>
  <si>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</si>
  <si>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</si>
  <si>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</si>
  <si>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</si>
  <si>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</si>
  <si>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</si>
  <si>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</si>
  <si>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</si>
  <si>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</si>
  <si>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</si>
  <si>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</si>
  <si>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</si>
  <si>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</si>
  <si>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</si>
  <si>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</si>
  <si>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</si>
  <si>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</si>
  <si>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</si>
  <si>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</si>
  <si>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</si>
  <si>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</si>
  <si>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</si>
  <si>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</si>
  <si>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</si>
  <si>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</si>
  <si>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</si>
  <si>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</si>
  <si>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</si>
  <si>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</si>
  <si>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</si>
  <si>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</si>
  <si>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</si>
  <si>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</si>
  <si>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</si>
  <si>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</si>
  <si>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</si>
  <si>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</si>
  <si>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</si>
  <si>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</si>
  <si>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</si>
  <si>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</si>
  <si>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</si>
  <si>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</si>
  <si>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</si>
  <si>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</si>
  <si>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</si>
  <si>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</si>
  <si>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</si>
  <si>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</si>
  <si>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</si>
  <si>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</si>
  <si>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</si>
  <si>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</si>
  <si>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</si>
  <si>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</si>
  <si>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</si>
  <si>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</si>
  <si>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</si>
  <si>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</si>
  <si>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</si>
  <si>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</si>
  <si>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</si>
  <si>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</si>
  <si>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</si>
  <si>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</si>
  <si>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</si>
  <si>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</si>
  <si>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</si>
  <si>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</si>
  <si>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</si>
  <si>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</si>
  <si>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</si>
  <si>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</si>
  <si>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</si>
  <si>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</si>
  <si>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</si>
  <si>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</si>
  <si>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</si>
  <si>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</si>
  <si>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</si>
  <si>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</si>
  <si>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</si>
  <si>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</si>
  <si>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</si>
  <si>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</si>
  <si>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</si>
  <si>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</si>
  <si>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</si>
  <si>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</si>
  <si>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</si>
  <si>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</si>
  <si>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</si>
  <si>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</si>
  <si>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</si>
  <si>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</si>
  <si>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</si>
  <si>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</si>
  <si>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</si>
  <si>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</si>
  <si>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</si>
  <si>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</si>
  <si>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</si>
  <si>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</si>
  <si>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</si>
  <si>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</si>
  <si>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</si>
  <si>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</si>
  <si>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</si>
  <si>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</si>
  <si>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</si>
  <si>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</si>
  <si>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</si>
  <si>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</si>
  <si>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</si>
  <si>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001</t>
  </si>
  <si>
    <t>002</t>
  </si>
  <si>
    <t>003</t>
  </si>
  <si>
    <t>004</t>
  </si>
  <si>
    <t>005</t>
  </si>
  <si>
    <t>006</t>
  </si>
  <si>
    <t>007</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</si>
  <si>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</si>
  <si>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</si>
  <si>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</si>
  <si>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</si>
  <si>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</si>
  <si>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</si>
  <si>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</si>
  <si>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</si>
  <si>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</si>
  <si>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</si>
  <si>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</si>
  <si>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</si>
  <si>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</si>
  <si>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</si>
  <si>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</si>
  <si>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</si>
  <si>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</si>
  <si>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</si>
  <si>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</si>
  <si>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</si>
  <si>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</si>
  <si>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</si>
  <si>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</si>
  <si>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</si>
  <si>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</si>
  <si>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</si>
  <si>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</si>
  <si>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</si>
  <si>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</si>
  <si>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</si>
  <si>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</si>
  <si>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</si>
  <si>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</si>
  <si>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</si>
  <si>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</si>
  <si>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</si>
  <si>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</si>
  <si>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</si>
  <si>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</si>
  <si>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</si>
  <si>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</si>
  <si>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</si>
  <si>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</si>
  <si>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</si>
  <si>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</si>
  <si>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</si>
  <si>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</si>
  <si>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</si>
  <si>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</si>
  <si>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</si>
  <si>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</si>
  <si>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</si>
  <si>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</si>
  <si>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</si>
  <si>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</si>
  <si>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</si>
  <si>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</si>
  <si>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</si>
  <si>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</si>
  <si>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</si>
  <si>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</si>
  <si>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</si>
  <si>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</si>
  <si>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</si>
  <si>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</si>
  <si>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</si>
  <si>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</si>
  <si>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</si>
  <si>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</si>
  <si>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</si>
  <si>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</si>
  <si>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</si>
  <si>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</si>
  <si>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</si>
  <si>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</si>
  <si>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</si>
  <si>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</si>
  <si>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</si>
  <si>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</si>
  <si>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</si>
  <si>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</si>
  <si>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</si>
  <si>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</si>
  <si>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</si>
  <si>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</si>
  <si>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</si>
  <si>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</si>
  <si>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</si>
  <si>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</si>
  <si>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</si>
  <si>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</si>
  <si>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</si>
  <si>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</si>
  <si>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</si>
  <si>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</si>
  <si>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</si>
  <si>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</si>
  <si>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</si>
  <si>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</si>
  <si>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</si>
  <si>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</si>
  <si>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</si>
  <si>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</si>
  <si>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</si>
  <si>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Monthly inspections </t>
  </si>
  <si>
    <t xml:space="preserve">Monthly inspections completed </t>
  </si>
  <si>
    <t>Asset Inspections</t>
  </si>
  <si>
    <t>Vegetation Inspections</t>
  </si>
  <si>
    <t xml:space="preserve">Installation of conrete perimeter wall </t>
  </si>
  <si>
    <t>Concrete perimeter wall</t>
  </si>
  <si>
    <t>Installation of the wall</t>
  </si>
  <si>
    <t xml:space="preserve">Completed </t>
  </si>
  <si>
    <t xml:space="preserve">In progress </t>
  </si>
  <si>
    <t xml:space="preserve">Undergrounding </t>
  </si>
  <si>
    <t>Installation of transformer seismic pads and flame suppressing stone</t>
  </si>
  <si>
    <t xml:space="preserve">Transformer hardening </t>
  </si>
  <si>
    <t xml:space="preserve">Undergrounding completed </t>
  </si>
  <si>
    <t xml:space="preserve">N/A </t>
  </si>
  <si>
    <t xml:space="preserve">Underground cable monitoring </t>
  </si>
  <si>
    <t xml:space="preserve">Underground cable monitoring installed </t>
  </si>
  <si>
    <t>Fire risk index</t>
  </si>
  <si>
    <t>In progress</t>
  </si>
  <si>
    <t>Fire index with fundamental features completed by end of 2021</t>
  </si>
  <si>
    <t>64-65</t>
  </si>
  <si>
    <t>66-67</t>
  </si>
  <si>
    <t>63-64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</si>
</sst>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69">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8" totalsRowShown="0" headerRowDxfId="36" dataDxfId="35" tableBorderDxfId="34">
  <autoFilter ref="A1:AH8"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zoomScale="80" zoomScaleNormal="80" workbookViewId="0">
      <selection activeCell="D37" sqref="D37"/>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208</v>
      </c>
    </row>
    <row r="2" spans="2:8" s="10" customFormat="1" ht="14.5" customHeight="1" x14ac:dyDescent="0.6">
      <c r="B2" s="18"/>
    </row>
    <row r="3" spans="2:8" s="10" customFormat="1" ht="14.5" customHeight="1" thickBot="1" x14ac:dyDescent="0.5">
      <c r="B3" s="21"/>
    </row>
    <row r="4" spans="2:8" s="10" customFormat="1" x14ac:dyDescent="0.35">
      <c r="B4" s="13" t="s">
        <v>4</v>
      </c>
      <c r="C4" s="14"/>
      <c r="D4" s="14"/>
      <c r="E4" s="14"/>
      <c r="F4" s="14"/>
      <c r="G4" s="14"/>
      <c r="H4" s="15"/>
    </row>
    <row r="5" spans="2:8" s="10" customFormat="1" ht="44.5" customHeight="1" x14ac:dyDescent="0.35">
      <c r="B5" s="11">
        <v>1</v>
      </c>
      <c r="C5" s="61" t="s">
        <v>245</v>
      </c>
      <c r="D5" s="61"/>
      <c r="E5" s="61"/>
      <c r="F5" s="61"/>
      <c r="G5" s="61"/>
      <c r="H5" s="62"/>
    </row>
    <row r="6" spans="2:8" s="10" customFormat="1" ht="44.5" customHeight="1" x14ac:dyDescent="0.35">
      <c r="B6" s="11">
        <v>2</v>
      </c>
      <c r="C6" s="65" t="s">
        <v>246</v>
      </c>
      <c r="D6" s="65"/>
      <c r="E6" s="65"/>
      <c r="F6" s="65"/>
      <c r="G6" s="65"/>
      <c r="H6" s="66"/>
    </row>
    <row r="7" spans="2:8" s="10" customFormat="1" ht="44.5" customHeight="1" x14ac:dyDescent="0.35">
      <c r="B7" s="11">
        <v>3</v>
      </c>
      <c r="C7" s="67" t="s">
        <v>207</v>
      </c>
      <c r="D7" s="67"/>
      <c r="E7" s="67"/>
      <c r="F7" s="67"/>
      <c r="G7" s="67"/>
      <c r="H7" s="68"/>
    </row>
    <row r="8" spans="2:8" s="10" customFormat="1" ht="44.5" customHeight="1" thickBot="1" x14ac:dyDescent="0.4">
      <c r="B8" s="12">
        <v>4</v>
      </c>
      <c r="C8" s="63" t="s">
        <v>19</v>
      </c>
      <c r="D8" s="63"/>
      <c r="E8" s="63"/>
      <c r="F8" s="63"/>
      <c r="G8" s="63"/>
      <c r="H8" s="64"/>
    </row>
    <row r="9" spans="2:8" s="10" customFormat="1" ht="2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123</v>
      </c>
      <c r="E12" s="16"/>
    </row>
    <row r="13" spans="2:8" s="10" customFormat="1" x14ac:dyDescent="0.35">
      <c r="B13" s="24" t="s">
        <v>17</v>
      </c>
      <c r="C13" s="52"/>
      <c r="D13" s="26">
        <v>2021</v>
      </c>
    </row>
    <row r="14" spans="2:8" s="10" customFormat="1" x14ac:dyDescent="0.35">
      <c r="B14" s="24" t="s">
        <v>18</v>
      </c>
      <c r="C14" s="52"/>
      <c r="D14" s="27" t="s">
        <v>236</v>
      </c>
    </row>
    <row r="15" spans="2:8" s="10" customFormat="1" ht="15" thickBot="1" x14ac:dyDescent="0.4">
      <c r="B15" s="25" t="s">
        <v>12</v>
      </c>
      <c r="C15" s="17"/>
      <c r="D15" s="20">
        <v>44317</v>
      </c>
    </row>
    <row r="16" spans="2:8" ht="15" thickBot="1" x14ac:dyDescent="0.4"/>
    <row r="17" spans="2:8" x14ac:dyDescent="0.35">
      <c r="B17" s="13" t="s">
        <v>206</v>
      </c>
      <c r="C17" s="14"/>
      <c r="D17" s="14"/>
      <c r="E17" s="14"/>
      <c r="F17" s="14"/>
      <c r="G17" s="14"/>
      <c r="H17" s="15"/>
    </row>
    <row r="18" spans="2:8" x14ac:dyDescent="0.35">
      <c r="B18" s="11"/>
      <c r="H18" s="46"/>
    </row>
    <row r="19" spans="2:8" ht="29" x14ac:dyDescent="0.35">
      <c r="B19" s="11"/>
      <c r="C19" s="56" t="s">
        <v>151</v>
      </c>
      <c r="D19" s="56" t="s">
        <v>152</v>
      </c>
      <c r="E19" s="56" t="s">
        <v>153</v>
      </c>
      <c r="F19" s="57" t="s">
        <v>205</v>
      </c>
      <c r="G19" s="58" t="s">
        <v>235</v>
      </c>
      <c r="H19" s="46"/>
    </row>
    <row r="20" spans="2:8" x14ac:dyDescent="0.35">
      <c r="B20" s="11"/>
      <c r="C20" s="55" t="s">
        <v>156</v>
      </c>
      <c r="D20" s="55" t="s">
        <v>7</v>
      </c>
      <c r="E20" s="53" t="s">
        <v>209</v>
      </c>
      <c r="F20" s="47" t="s">
        <v>183</v>
      </c>
      <c r="G20" s="4" t="s">
        <v>236</v>
      </c>
      <c r="H20" s="46"/>
    </row>
    <row r="21" spans="2:8" x14ac:dyDescent="0.35">
      <c r="B21" s="11"/>
      <c r="C21" s="55" t="s">
        <v>157</v>
      </c>
      <c r="D21" s="55" t="s">
        <v>12</v>
      </c>
      <c r="E21" s="53" t="s">
        <v>184</v>
      </c>
      <c r="F21" s="47" t="s">
        <v>186</v>
      </c>
      <c r="G21" s="4" t="s">
        <v>236</v>
      </c>
      <c r="H21" s="46"/>
    </row>
    <row r="22" spans="2:8" x14ac:dyDescent="0.35">
      <c r="B22" s="11"/>
      <c r="C22" s="55" t="s">
        <v>158</v>
      </c>
      <c r="D22" s="55" t="s">
        <v>8</v>
      </c>
      <c r="E22" s="53" t="s">
        <v>185</v>
      </c>
      <c r="F22" s="47" t="s">
        <v>183</v>
      </c>
      <c r="G22" s="4" t="s">
        <v>236</v>
      </c>
      <c r="H22" s="46"/>
    </row>
    <row r="23" spans="2:8" x14ac:dyDescent="0.35">
      <c r="B23" s="11"/>
      <c r="C23" s="55" t="s">
        <v>159</v>
      </c>
      <c r="D23" s="55" t="s">
        <v>138</v>
      </c>
      <c r="E23" s="53" t="s">
        <v>187</v>
      </c>
      <c r="F23" s="47" t="s">
        <v>188</v>
      </c>
      <c r="G23" s="4" t="s">
        <v>236</v>
      </c>
      <c r="H23" s="46"/>
    </row>
    <row r="24" spans="2:8" x14ac:dyDescent="0.35">
      <c r="B24" s="11"/>
      <c r="C24" s="55" t="s">
        <v>160</v>
      </c>
      <c r="D24" s="55" t="s">
        <v>124</v>
      </c>
      <c r="E24" s="53" t="s">
        <v>189</v>
      </c>
      <c r="F24" s="47" t="s">
        <v>183</v>
      </c>
      <c r="G24" s="4" t="s">
        <v>236</v>
      </c>
      <c r="H24" s="46"/>
    </row>
    <row r="25" spans="2:8" x14ac:dyDescent="0.35">
      <c r="B25" s="11"/>
      <c r="C25" s="55" t="s">
        <v>161</v>
      </c>
      <c r="D25" s="55" t="s">
        <v>148</v>
      </c>
      <c r="E25" s="53" t="s">
        <v>190</v>
      </c>
      <c r="F25" s="47" t="s">
        <v>183</v>
      </c>
      <c r="G25" s="4" t="s">
        <v>236</v>
      </c>
      <c r="H25" s="46"/>
    </row>
    <row r="26" spans="2:8" x14ac:dyDescent="0.35">
      <c r="B26" s="11"/>
      <c r="C26" s="55" t="s">
        <v>162</v>
      </c>
      <c r="D26" s="55" t="s">
        <v>125</v>
      </c>
      <c r="E26" s="53" t="s">
        <v>192</v>
      </c>
      <c r="F26" s="47" t="s">
        <v>191</v>
      </c>
      <c r="G26" s="4" t="s">
        <v>236</v>
      </c>
      <c r="H26" s="46"/>
    </row>
    <row r="27" spans="2:8" x14ac:dyDescent="0.35">
      <c r="B27" s="11"/>
      <c r="C27" s="55" t="s">
        <v>163</v>
      </c>
      <c r="D27" s="55" t="s">
        <v>126</v>
      </c>
      <c r="E27" s="53" t="s">
        <v>193</v>
      </c>
      <c r="F27" s="47" t="s">
        <v>183</v>
      </c>
      <c r="G27" s="4" t="s">
        <v>236</v>
      </c>
      <c r="H27" s="46"/>
    </row>
    <row r="28" spans="2:8" ht="56.5" customHeight="1" x14ac:dyDescent="0.35">
      <c r="B28" s="11"/>
      <c r="C28" s="55" t="s">
        <v>164</v>
      </c>
      <c r="D28" s="55" t="s">
        <v>147</v>
      </c>
      <c r="E28" s="53" t="s">
        <v>248</v>
      </c>
      <c r="F28" s="47" t="s">
        <v>183</v>
      </c>
      <c r="G28" s="4" t="s">
        <v>236</v>
      </c>
      <c r="H28" s="46"/>
    </row>
    <row r="29" spans="2:8" ht="72.5" x14ac:dyDescent="0.35">
      <c r="B29" s="11"/>
      <c r="C29" s="55" t="s">
        <v>165</v>
      </c>
      <c r="D29" s="55" t="s">
        <v>16</v>
      </c>
      <c r="E29" s="53" t="s">
        <v>247</v>
      </c>
      <c r="F29" s="47" t="s">
        <v>183</v>
      </c>
      <c r="G29" s="4" t="s">
        <v>236</v>
      </c>
      <c r="H29" s="46"/>
    </row>
    <row r="30" spans="2:8" x14ac:dyDescent="0.35">
      <c r="B30" s="11"/>
      <c r="C30" s="55" t="s">
        <v>166</v>
      </c>
      <c r="D30" s="55" t="s">
        <v>15</v>
      </c>
      <c r="E30" s="53" t="s">
        <v>194</v>
      </c>
      <c r="F30" s="47" t="s">
        <v>188</v>
      </c>
      <c r="G30" s="4" t="s">
        <v>236</v>
      </c>
      <c r="H30" s="46"/>
    </row>
    <row r="31" spans="2:8" ht="29" x14ac:dyDescent="0.35">
      <c r="B31" s="11"/>
      <c r="C31" s="55" t="s">
        <v>167</v>
      </c>
      <c r="D31" s="55" t="s">
        <v>154</v>
      </c>
      <c r="E31" s="53" t="s">
        <v>210</v>
      </c>
      <c r="F31" s="47" t="s">
        <v>183</v>
      </c>
      <c r="G31" s="4" t="s">
        <v>236</v>
      </c>
      <c r="H31" s="46"/>
    </row>
    <row r="32" spans="2:8" x14ac:dyDescent="0.35">
      <c r="B32" s="11"/>
      <c r="C32" s="55" t="s">
        <v>168</v>
      </c>
      <c r="D32" s="55" t="s">
        <v>215</v>
      </c>
      <c r="E32" s="53" t="s">
        <v>230</v>
      </c>
      <c r="F32" s="47" t="s">
        <v>188</v>
      </c>
      <c r="G32" s="4" t="s">
        <v>236</v>
      </c>
      <c r="H32" s="46"/>
    </row>
    <row r="33" spans="2:8" x14ac:dyDescent="0.35">
      <c r="B33" s="11"/>
      <c r="C33" s="55" t="s">
        <v>169</v>
      </c>
      <c r="D33" s="55" t="s">
        <v>216</v>
      </c>
      <c r="E33" s="53" t="s">
        <v>231</v>
      </c>
      <c r="F33" s="47" t="s">
        <v>188</v>
      </c>
      <c r="G33" s="4" t="s">
        <v>236</v>
      </c>
      <c r="H33" s="46"/>
    </row>
    <row r="34" spans="2:8" x14ac:dyDescent="0.35">
      <c r="B34" s="11"/>
      <c r="C34" s="55" t="s">
        <v>170</v>
      </c>
      <c r="D34" s="55" t="s">
        <v>217</v>
      </c>
      <c r="E34" s="53" t="s">
        <v>232</v>
      </c>
      <c r="F34" s="47" t="s">
        <v>188</v>
      </c>
      <c r="G34" s="4" t="s">
        <v>236</v>
      </c>
      <c r="H34" s="46"/>
    </row>
    <row r="35" spans="2:8" ht="29" x14ac:dyDescent="0.35">
      <c r="B35" s="11"/>
      <c r="C35" s="55" t="s">
        <v>171</v>
      </c>
      <c r="D35" s="55" t="s">
        <v>218</v>
      </c>
      <c r="E35" s="53" t="s">
        <v>233</v>
      </c>
      <c r="F35" s="47" t="s">
        <v>188</v>
      </c>
      <c r="G35" s="4" t="s">
        <v>236</v>
      </c>
      <c r="H35" s="46"/>
    </row>
    <row r="36" spans="2:8" x14ac:dyDescent="0.35">
      <c r="B36" s="11"/>
      <c r="C36" s="55" t="s">
        <v>172</v>
      </c>
      <c r="D36" s="55" t="s">
        <v>219</v>
      </c>
      <c r="E36" s="53" t="s">
        <v>234</v>
      </c>
      <c r="F36" s="47" t="s">
        <v>188</v>
      </c>
      <c r="G36" s="4" t="s">
        <v>236</v>
      </c>
      <c r="H36" s="46"/>
    </row>
    <row r="37" spans="2:8" x14ac:dyDescent="0.35">
      <c r="B37" s="11"/>
      <c r="C37" s="55" t="s">
        <v>173</v>
      </c>
      <c r="D37" s="55" t="s">
        <v>220</v>
      </c>
      <c r="E37" s="53" t="s">
        <v>195</v>
      </c>
      <c r="F37" s="47" t="s">
        <v>188</v>
      </c>
      <c r="G37" s="4" t="s">
        <v>236</v>
      </c>
      <c r="H37" s="46"/>
    </row>
    <row r="38" spans="2:8" x14ac:dyDescent="0.35">
      <c r="B38" s="11"/>
      <c r="C38" s="55" t="s">
        <v>174</v>
      </c>
      <c r="D38" s="55" t="s">
        <v>221</v>
      </c>
      <c r="E38" s="53" t="s">
        <v>196</v>
      </c>
      <c r="F38" s="47" t="s">
        <v>188</v>
      </c>
      <c r="G38" s="4" t="s">
        <v>237</v>
      </c>
      <c r="H38" s="46"/>
    </row>
    <row r="39" spans="2:8" x14ac:dyDescent="0.35">
      <c r="B39" s="11"/>
      <c r="C39" s="55" t="s">
        <v>175</v>
      </c>
      <c r="D39" s="55" t="s">
        <v>222</v>
      </c>
      <c r="E39" s="53" t="s">
        <v>197</v>
      </c>
      <c r="F39" s="47" t="s">
        <v>188</v>
      </c>
      <c r="G39" s="4" t="s">
        <v>238</v>
      </c>
      <c r="H39" s="46"/>
    </row>
    <row r="40" spans="2:8" x14ac:dyDescent="0.35">
      <c r="B40" s="11"/>
      <c r="C40" s="55" t="s">
        <v>176</v>
      </c>
      <c r="D40" s="55" t="s">
        <v>223</v>
      </c>
      <c r="E40" s="53" t="s">
        <v>198</v>
      </c>
      <c r="F40" s="47" t="s">
        <v>188</v>
      </c>
      <c r="G40" s="4" t="s">
        <v>5</v>
      </c>
      <c r="H40" s="46"/>
    </row>
    <row r="41" spans="2:8" ht="29" x14ac:dyDescent="0.35">
      <c r="B41" s="11"/>
      <c r="C41" s="55" t="s">
        <v>177</v>
      </c>
      <c r="D41" s="55" t="s">
        <v>201</v>
      </c>
      <c r="E41" s="53" t="s">
        <v>211</v>
      </c>
      <c r="F41" s="47" t="s">
        <v>183</v>
      </c>
      <c r="G41" s="4" t="s">
        <v>236</v>
      </c>
      <c r="H41" s="46"/>
    </row>
    <row r="42" spans="2:8" x14ac:dyDescent="0.35">
      <c r="B42" s="11"/>
      <c r="C42" s="55" t="s">
        <v>178</v>
      </c>
      <c r="D42" s="55" t="s">
        <v>155</v>
      </c>
      <c r="E42" s="53" t="s">
        <v>200</v>
      </c>
      <c r="F42" s="47" t="s">
        <v>183</v>
      </c>
      <c r="G42" s="4" t="s">
        <v>236</v>
      </c>
      <c r="H42" s="46"/>
    </row>
    <row r="43" spans="2:8" x14ac:dyDescent="0.35">
      <c r="B43" s="11"/>
      <c r="C43" s="55" t="s">
        <v>179</v>
      </c>
      <c r="D43" s="55" t="s">
        <v>199</v>
      </c>
      <c r="E43" s="53" t="s">
        <v>212</v>
      </c>
      <c r="F43" s="47" t="s">
        <v>183</v>
      </c>
      <c r="G43" s="4" t="s">
        <v>237</v>
      </c>
      <c r="H43" s="46"/>
    </row>
    <row r="44" spans="2:8" x14ac:dyDescent="0.35">
      <c r="B44" s="11"/>
      <c r="C44" s="55" t="s">
        <v>180</v>
      </c>
      <c r="D44" s="55" t="s">
        <v>202</v>
      </c>
      <c r="E44" s="53" t="s">
        <v>213</v>
      </c>
      <c r="F44" s="47" t="s">
        <v>183</v>
      </c>
      <c r="G44" s="4" t="s">
        <v>238</v>
      </c>
      <c r="H44" s="46"/>
    </row>
    <row r="45" spans="2:8" x14ac:dyDescent="0.35">
      <c r="B45" s="11"/>
      <c r="C45" s="55" t="s">
        <v>181</v>
      </c>
      <c r="D45" s="55" t="s">
        <v>203</v>
      </c>
      <c r="E45" s="53" t="s">
        <v>214</v>
      </c>
      <c r="F45" s="47" t="s">
        <v>183</v>
      </c>
      <c r="G45" s="4" t="s">
        <v>5</v>
      </c>
      <c r="H45" s="46"/>
    </row>
    <row r="46" spans="2:8" x14ac:dyDescent="0.35">
      <c r="B46" s="11"/>
      <c r="C46" s="55" t="s">
        <v>182</v>
      </c>
      <c r="D46" s="55" t="s">
        <v>204</v>
      </c>
      <c r="E46" s="53" t="s">
        <v>242</v>
      </c>
      <c r="F46" s="47" t="s">
        <v>183</v>
      </c>
      <c r="G46" s="4" t="s">
        <v>239</v>
      </c>
      <c r="H46" s="46"/>
    </row>
    <row r="47" spans="2:8" ht="29" x14ac:dyDescent="0.35">
      <c r="B47" s="11"/>
      <c r="C47" s="55" t="s">
        <v>243</v>
      </c>
      <c r="D47" s="55" t="s">
        <v>229</v>
      </c>
      <c r="E47" s="53" t="s">
        <v>241</v>
      </c>
      <c r="F47" s="47" t="s">
        <v>183</v>
      </c>
      <c r="G47" s="4" t="s">
        <v>240</v>
      </c>
      <c r="H47" s="46"/>
    </row>
    <row r="48" spans="2:8" x14ac:dyDescent="0.35">
      <c r="B48" s="11"/>
      <c r="C48" s="49" t="s">
        <v>244</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1"/>
  <sheetViews>
    <sheetView showGridLines="0" zoomScale="80" zoomScaleNormal="80" workbookViewId="0">
      <selection activeCell="E21" sqref="E21"/>
    </sheetView>
  </sheetViews>
  <sheetFormatPr defaultColWidth="9.1796875" defaultRowHeight="14.5" x14ac:dyDescent="0.35"/>
  <cols>
    <col min="1" max="1" width="10.26953125" style="1" bestFit="1" customWidth="1"/>
    <col min="2" max="2" width="13.1796875" style="1" bestFit="1" customWidth="1"/>
    <col min="3" max="3" width="47" style="1" customWidth="1"/>
    <col min="4" max="4" width="25.1796875" style="1" customWidth="1"/>
    <col min="5" max="5" width="21.81640625" customWidth="1"/>
    <col min="6" max="6" width="21.453125" style="4" customWidth="1"/>
    <col min="7" max="7" width="17.81640625" style="4" bestFit="1" customWidth="1"/>
    <col min="8" max="8" width="30.453125" style="1" customWidth="1"/>
    <col min="9" max="9" width="21.7265625" style="1" bestFit="1" customWidth="1"/>
    <col min="10" max="10" width="80" style="1" bestFit="1" customWidth="1"/>
    <col min="11" max="15" width="18.54296875" style="1" customWidth="1"/>
    <col min="16" max="16" width="24.1796875" style="1" customWidth="1"/>
    <col min="17" max="17" width="24.1796875" style="3" customWidth="1"/>
    <col min="18" max="20" width="24.1796875" style="1" customWidth="1"/>
    <col min="21" max="22" width="22.54296875" style="1" customWidth="1"/>
    <col min="23" max="25" width="22.453125" style="1" customWidth="1"/>
    <col min="26" max="26" width="22.453125" style="30"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9" customFormat="1" ht="72" customHeight="1" x14ac:dyDescent="0.35">
      <c r="A1" s="7" t="s">
        <v>7</v>
      </c>
      <c r="B1" s="7" t="s">
        <v>12</v>
      </c>
      <c r="C1" s="7" t="s">
        <v>8</v>
      </c>
      <c r="D1" s="7" t="s">
        <v>138</v>
      </c>
      <c r="E1" s="7" t="s">
        <v>124</v>
      </c>
      <c r="F1" s="7" t="s">
        <v>148</v>
      </c>
      <c r="G1" s="7" t="s">
        <v>125</v>
      </c>
      <c r="H1" s="7" t="s">
        <v>126</v>
      </c>
      <c r="I1" s="7" t="s">
        <v>147</v>
      </c>
      <c r="J1" s="7" t="s">
        <v>16</v>
      </c>
      <c r="K1" s="7" t="s">
        <v>15</v>
      </c>
      <c r="L1" s="7" t="s">
        <v>154</v>
      </c>
      <c r="M1" s="42" t="s">
        <v>215</v>
      </c>
      <c r="N1" s="42" t="s">
        <v>216</v>
      </c>
      <c r="O1" s="42" t="s">
        <v>217</v>
      </c>
      <c r="P1" s="42" t="s">
        <v>218</v>
      </c>
      <c r="Q1" s="42" t="s">
        <v>219</v>
      </c>
      <c r="R1" s="41" t="s">
        <v>220</v>
      </c>
      <c r="S1" s="41" t="s">
        <v>221</v>
      </c>
      <c r="T1" s="41" t="s">
        <v>222</v>
      </c>
      <c r="U1" s="41" t="s">
        <v>223</v>
      </c>
      <c r="V1" s="43" t="s">
        <v>224</v>
      </c>
      <c r="W1" s="44" t="s">
        <v>225</v>
      </c>
      <c r="X1" s="44" t="s">
        <v>226</v>
      </c>
      <c r="Y1" s="44" t="s">
        <v>227</v>
      </c>
      <c r="Z1" s="44" t="s">
        <v>228</v>
      </c>
      <c r="AA1" s="7" t="s">
        <v>204</v>
      </c>
      <c r="AB1" s="7" t="s">
        <v>229</v>
      </c>
      <c r="AC1" s="6" t="s">
        <v>6</v>
      </c>
      <c r="AD1" s="8" t="s">
        <v>146</v>
      </c>
      <c r="AE1" s="29" t="s">
        <v>13</v>
      </c>
      <c r="AF1" s="7" t="s">
        <v>14</v>
      </c>
      <c r="AG1" s="7" t="s">
        <v>9</v>
      </c>
      <c r="AH1" s="7" t="s">
        <v>10</v>
      </c>
    </row>
    <row r="2" spans="1:34" s="2" customFormat="1" ht="29" x14ac:dyDescent="0.35">
      <c r="A2" s="5" t="str">
        <f>'READ ME FIRST'!$D$12</f>
        <v>HWT</v>
      </c>
      <c r="B2" s="48">
        <f>'READ ME FIRST'!$D$15</f>
        <v>44317</v>
      </c>
      <c r="C2" s="37" t="s">
        <v>52</v>
      </c>
      <c r="D2" s="39" t="str">
        <f>IF(Table2[[#This Row],[WMPInitiativeCategory]]="", "",INDEX('Initiative mapping-DO NOT EDIT'!$H$3:$H$12, MATCH(Table2[[#This Row],[WMPInitiativeCategory]],'Initiative mapping-DO NOT EDIT'!$G$3:$G$12,0)))</f>
        <v>5.3.4.</v>
      </c>
      <c r="E2" s="36" t="s">
        <v>54</v>
      </c>
      <c r="F2" s="36"/>
      <c r="G2" s="40">
        <f>IF(Table2[[#This Row],[WMPInitiativeActivity]]="","x",IF(Table2[[#This Row],[WMPInitiativeActivity]]="other", Table2[[#This Row],[ActivityNameifOther]], INDEX('Initiative mapping-DO NOT EDIT'!$C$3:$C$89,MATCH(Table2[[#This Row],[WMPInitiativeActivity]],'Initiative mapping-DO NOT EDIT'!$D$3:$D$89,0))))</f>
        <v>2</v>
      </c>
      <c r="H2" s="36" t="s">
        <v>252</v>
      </c>
      <c r="I2" s="59"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HWT_Asset Management &amp; Inspections_Detailed inspections of transmission electric lines and equipment  _001_2021</v>
      </c>
      <c r="K2" s="37" t="s">
        <v>269</v>
      </c>
      <c r="L2" s="37" t="s">
        <v>249</v>
      </c>
      <c r="M2" s="37" t="s">
        <v>249</v>
      </c>
      <c r="N2" s="37" t="s">
        <v>249</v>
      </c>
      <c r="O2" s="37" t="s">
        <v>249</v>
      </c>
      <c r="P2" s="37" t="s">
        <v>249</v>
      </c>
      <c r="Q2" s="37" t="s">
        <v>249</v>
      </c>
      <c r="R2" s="37" t="s">
        <v>249</v>
      </c>
      <c r="S2" s="37" t="s">
        <v>249</v>
      </c>
      <c r="T2" s="37" t="s">
        <v>249</v>
      </c>
      <c r="U2" s="37" t="s">
        <v>249</v>
      </c>
      <c r="V2" s="37" t="s">
        <v>250</v>
      </c>
      <c r="W2" s="37" t="s">
        <v>251</v>
      </c>
      <c r="X2" s="37" t="s">
        <v>249</v>
      </c>
      <c r="Y2" s="37" t="s">
        <v>249</v>
      </c>
      <c r="Z2" s="37" t="s">
        <v>249</v>
      </c>
      <c r="AA2" s="37" t="s">
        <v>267</v>
      </c>
      <c r="AB2" s="38" t="s">
        <v>249</v>
      </c>
      <c r="AC2" s="5"/>
      <c r="AD2" s="5"/>
      <c r="AE2" s="31"/>
      <c r="AF2" s="33"/>
      <c r="AG2" s="34"/>
      <c r="AH2" s="34"/>
    </row>
    <row r="3" spans="1:34" s="2" customFormat="1" ht="29" x14ac:dyDescent="0.35">
      <c r="A3" s="5" t="str">
        <f>'READ ME FIRST'!$D$12</f>
        <v>HWT</v>
      </c>
      <c r="B3" s="48">
        <f>'READ ME FIRST'!$D$15</f>
        <v>44317</v>
      </c>
      <c r="C3" s="37" t="s">
        <v>68</v>
      </c>
      <c r="D3" s="39" t="str">
        <f>IF(Table2[[#This Row],[WMPInitiativeCategory]]="", "",INDEX('Initiative mapping-DO NOT EDIT'!$H$3:$H$12, MATCH(Table2[[#This Row],[WMPInitiativeCategory]],'Initiative mapping-DO NOT EDIT'!$G$3:$G$12,0)))</f>
        <v>5.3.5.</v>
      </c>
      <c r="E3" s="36" t="s">
        <v>71</v>
      </c>
      <c r="F3" s="36"/>
      <c r="G3" s="40">
        <f>IF(Table2[[#This Row],[WMPInitiativeActivity]]="","x",IF(Table2[[#This Row],[WMPInitiativeActivity]]="other", Table2[[#This Row],[ActivityNameifOther]], INDEX('Initiative mapping-DO NOT EDIT'!$C$3:$C$89,MATCH(Table2[[#This Row],[WMPInitiativeActivity]],'Initiative mapping-DO NOT EDIT'!$D$3:$D$89,0))))</f>
        <v>3</v>
      </c>
      <c r="H3" s="36" t="s">
        <v>253</v>
      </c>
      <c r="I3" s="59" t="s">
        <v>140</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HWT_Vegetation Management &amp; Inspections_Detailed inspections of vegetation 
around transmission electric lines and equipment 
_002_2021</v>
      </c>
      <c r="K3" s="37" t="s">
        <v>270</v>
      </c>
      <c r="L3" s="37" t="s">
        <v>249</v>
      </c>
      <c r="M3" s="37" t="s">
        <v>249</v>
      </c>
      <c r="N3" s="37" t="s">
        <v>249</v>
      </c>
      <c r="O3" s="37" t="s">
        <v>249</v>
      </c>
      <c r="P3" s="37" t="s">
        <v>249</v>
      </c>
      <c r="Q3" s="37" t="s">
        <v>249</v>
      </c>
      <c r="R3" s="37" t="s">
        <v>249</v>
      </c>
      <c r="S3" s="37" t="s">
        <v>249</v>
      </c>
      <c r="T3" s="37" t="s">
        <v>249</v>
      </c>
      <c r="U3" s="37" t="s">
        <v>249</v>
      </c>
      <c r="V3" s="37" t="s">
        <v>250</v>
      </c>
      <c r="W3" s="37" t="s">
        <v>251</v>
      </c>
      <c r="X3" s="37" t="s">
        <v>249</v>
      </c>
      <c r="Y3" s="37" t="s">
        <v>249</v>
      </c>
      <c r="Z3" s="37" t="s">
        <v>249</v>
      </c>
      <c r="AA3" s="37" t="s">
        <v>267</v>
      </c>
      <c r="AB3" s="38" t="s">
        <v>249</v>
      </c>
      <c r="AC3" s="5"/>
      <c r="AD3" s="5"/>
      <c r="AE3" s="31"/>
      <c r="AF3" s="33"/>
      <c r="AG3" s="34"/>
      <c r="AH3" s="34"/>
    </row>
    <row r="4" spans="1:34" s="2" customFormat="1" x14ac:dyDescent="0.35">
      <c r="A4" s="5" t="str">
        <f>'READ ME FIRST'!$D$12</f>
        <v>HWT</v>
      </c>
      <c r="B4" s="48">
        <f>'READ ME FIRST'!$D$15</f>
        <v>44317</v>
      </c>
      <c r="C4" s="37" t="s">
        <v>3</v>
      </c>
      <c r="D4" s="39" t="str">
        <f>IF(Table2[[#This Row],[WMPInitiativeCategory]]="", "",INDEX('Initiative mapping-DO NOT EDIT'!$H$3:$H$12, MATCH(Table2[[#This Row],[WMPInitiativeCategory]],'Initiative mapping-DO NOT EDIT'!$G$3:$G$12,0)))</f>
        <v>5.3.3.</v>
      </c>
      <c r="E4" s="36" t="s">
        <v>46</v>
      </c>
      <c r="F4" s="36" t="s">
        <v>254</v>
      </c>
      <c r="G4" s="40">
        <f>IF(Table2[[#This Row],[WMPInitiativeActivity]]="","x",IF(Table2[[#This Row],[WMPInitiativeActivity]]="other", Table2[[#This Row],[ActivityNameifOther]], INDEX('Initiative mapping-DO NOT EDIT'!$C$3:$C$89,MATCH(Table2[[#This Row],[WMPInitiativeActivity]],'Initiative mapping-DO NOT EDIT'!$D$3:$D$89,0))))</f>
        <v>12</v>
      </c>
      <c r="H4" s="36" t="s">
        <v>255</v>
      </c>
      <c r="I4" s="59" t="s">
        <v>141</v>
      </c>
      <c r="J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_003_2021</v>
      </c>
      <c r="K4" s="37">
        <v>63</v>
      </c>
      <c r="L4" s="37" t="s">
        <v>249</v>
      </c>
      <c r="M4" s="37" t="s">
        <v>249</v>
      </c>
      <c r="N4" s="37" t="s">
        <v>249</v>
      </c>
      <c r="O4" s="37" t="s">
        <v>249</v>
      </c>
      <c r="P4" s="37" t="s">
        <v>249</v>
      </c>
      <c r="Q4" s="37" t="s">
        <v>249</v>
      </c>
      <c r="R4" s="37" t="s">
        <v>249</v>
      </c>
      <c r="S4" s="37" t="s">
        <v>249</v>
      </c>
      <c r="T4" s="37" t="s">
        <v>249</v>
      </c>
      <c r="U4" s="37" t="s">
        <v>249</v>
      </c>
      <c r="V4" s="37" t="s">
        <v>256</v>
      </c>
      <c r="W4" s="37" t="s">
        <v>257</v>
      </c>
      <c r="X4" s="37" t="s">
        <v>249</v>
      </c>
      <c r="Y4" s="37" t="s">
        <v>249</v>
      </c>
      <c r="Z4" s="37" t="s">
        <v>249</v>
      </c>
      <c r="AA4" s="38" t="s">
        <v>257</v>
      </c>
      <c r="AB4" s="37" t="s">
        <v>249</v>
      </c>
      <c r="AC4" s="5"/>
      <c r="AD4" s="5"/>
      <c r="AE4" s="31"/>
      <c r="AF4" s="33"/>
      <c r="AG4" s="34"/>
      <c r="AH4" s="34"/>
    </row>
    <row r="5" spans="1:34" s="2" customFormat="1" x14ac:dyDescent="0.35">
      <c r="A5" s="5" t="str">
        <f>'READ ME FIRST'!$D$12</f>
        <v>HWT</v>
      </c>
      <c r="B5" s="48">
        <f>'READ ME FIRST'!$D$15</f>
        <v>44317</v>
      </c>
      <c r="C5" s="37" t="s">
        <v>3</v>
      </c>
      <c r="D5" s="39" t="str">
        <f>IF(Table2[[#This Row],[WMPInitiativeCategory]]="", "",INDEX('Initiative mapping-DO NOT EDIT'!$H$3:$H$12, MATCH(Table2[[#This Row],[WMPInitiativeCategory]],'Initiative mapping-DO NOT EDIT'!$G$3:$G$12,0)))</f>
        <v>5.3.3.</v>
      </c>
      <c r="E5" s="36" t="s">
        <v>46</v>
      </c>
      <c r="F5" s="36" t="s">
        <v>260</v>
      </c>
      <c r="G5" s="40">
        <f>IF(Table2[[#This Row],[WMPInitiativeActivity]]="","x",IF(Table2[[#This Row],[WMPInitiativeActivity]]="other", Table2[[#This Row],[ActivityNameifOther]], INDEX('Initiative mapping-DO NOT EDIT'!$C$3:$C$89,MATCH(Table2[[#This Row],[WMPInitiativeActivity]],'Initiative mapping-DO NOT EDIT'!$D$3:$D$89,0))))</f>
        <v>12</v>
      </c>
      <c r="H5" s="36" t="s">
        <v>261</v>
      </c>
      <c r="I5" s="59" t="s">
        <v>142</v>
      </c>
      <c r="J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_004_2021</v>
      </c>
      <c r="K5" s="37">
        <v>63</v>
      </c>
      <c r="L5" s="37" t="s">
        <v>249</v>
      </c>
      <c r="M5" s="37" t="s">
        <v>249</v>
      </c>
      <c r="N5" s="37" t="s">
        <v>249</v>
      </c>
      <c r="O5" s="37" t="s">
        <v>249</v>
      </c>
      <c r="P5" s="37" t="s">
        <v>249</v>
      </c>
      <c r="Q5" s="37" t="s">
        <v>249</v>
      </c>
      <c r="R5" s="37" t="s">
        <v>249</v>
      </c>
      <c r="S5" s="37" t="s">
        <v>249</v>
      </c>
      <c r="T5" s="37" t="s">
        <v>249</v>
      </c>
      <c r="U5" s="37" t="s">
        <v>249</v>
      </c>
      <c r="V5" s="37" t="s">
        <v>261</v>
      </c>
      <c r="W5" s="37" t="s">
        <v>258</v>
      </c>
      <c r="X5" s="37" t="s">
        <v>249</v>
      </c>
      <c r="Y5" s="37" t="s">
        <v>249</v>
      </c>
      <c r="Z5" s="37" t="s">
        <v>249</v>
      </c>
      <c r="AA5" s="37" t="s">
        <v>267</v>
      </c>
      <c r="AB5" s="37" t="s">
        <v>249</v>
      </c>
      <c r="AC5" s="5"/>
      <c r="AD5" s="5"/>
      <c r="AE5" s="32"/>
      <c r="AF5" s="35"/>
      <c r="AG5" s="34"/>
      <c r="AH5" s="34"/>
    </row>
    <row r="6" spans="1:34" s="2" customFormat="1" ht="29" x14ac:dyDescent="0.35">
      <c r="A6" s="5" t="str">
        <f>'READ ME FIRST'!$D$12</f>
        <v>HWT</v>
      </c>
      <c r="B6" s="48">
        <f>'READ ME FIRST'!$D$15</f>
        <v>44317</v>
      </c>
      <c r="C6" s="60" t="s">
        <v>3</v>
      </c>
      <c r="D6" s="54" t="str">
        <f>IF(Table2[[#This Row],[WMPInitiativeCategory]]="", "",INDEX('Initiative mapping-DO NOT EDIT'!$H$3:$H$12, MATCH(Table2[[#This Row],[WMPInitiativeCategory]],'Initiative mapping-DO NOT EDIT'!$G$3:$G$12,0)))</f>
        <v>5.3.3.</v>
      </c>
      <c r="E6" s="36" t="s">
        <v>50</v>
      </c>
      <c r="F6" s="36"/>
      <c r="G6" s="40">
        <f>IF(Table2[[#This Row],[WMPInitiativeActivity]]="","x",IF(Table2[[#This Row],[WMPInitiativeActivity]]="other", Table2[[#This Row],[ActivityNameifOther]], INDEX('Initiative mapping-DO NOT EDIT'!$C$3:$C$89,MATCH(Table2[[#This Row],[WMPInitiativeActivity]],'Initiative mapping-DO NOT EDIT'!$D$3:$D$89,0))))</f>
        <v>16</v>
      </c>
      <c r="H6" s="36" t="s">
        <v>259</v>
      </c>
      <c r="I6" s="59" t="s">
        <v>143</v>
      </c>
      <c r="J6"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Hardening_Undergrounding of electric lines and/or equipment  _005_2021</v>
      </c>
      <c r="K6" s="37" t="s">
        <v>271</v>
      </c>
      <c r="L6" s="37" t="s">
        <v>249</v>
      </c>
      <c r="M6" s="37" t="s">
        <v>249</v>
      </c>
      <c r="N6" s="37" t="s">
        <v>249</v>
      </c>
      <c r="O6" s="37" t="s">
        <v>249</v>
      </c>
      <c r="P6" s="37" t="s">
        <v>249</v>
      </c>
      <c r="Q6" s="37" t="s">
        <v>249</v>
      </c>
      <c r="R6" s="37" t="s">
        <v>249</v>
      </c>
      <c r="S6" s="37" t="s">
        <v>249</v>
      </c>
      <c r="T6" s="37" t="s">
        <v>249</v>
      </c>
      <c r="U6" s="37" t="s">
        <v>249</v>
      </c>
      <c r="V6" s="37" t="s">
        <v>262</v>
      </c>
      <c r="W6" s="37" t="s">
        <v>258</v>
      </c>
      <c r="X6" s="37" t="s">
        <v>249</v>
      </c>
      <c r="Y6" s="37" t="s">
        <v>249</v>
      </c>
      <c r="Z6" s="37" t="s">
        <v>249</v>
      </c>
      <c r="AA6" s="37" t="s">
        <v>267</v>
      </c>
      <c r="AB6" s="37" t="s">
        <v>263</v>
      </c>
      <c r="AC6" s="5"/>
      <c r="AD6" s="5"/>
      <c r="AE6" s="32"/>
      <c r="AF6" s="35"/>
      <c r="AG6" s="34"/>
      <c r="AH6" s="34"/>
    </row>
    <row r="7" spans="1:34" s="2" customFormat="1" ht="29" x14ac:dyDescent="0.35">
      <c r="A7" s="5" t="str">
        <f>'READ ME FIRST'!$D$12</f>
        <v>HWT</v>
      </c>
      <c r="B7" s="48">
        <f>'READ ME FIRST'!$D$15</f>
        <v>44317</v>
      </c>
      <c r="C7" s="37" t="s">
        <v>2</v>
      </c>
      <c r="D7" s="39" t="str">
        <f>IF(Table2[[#This Row],[WMPInitiativeCategory]]="", "",INDEX('Initiative mapping-DO NOT EDIT'!$H$3:$H$12, MATCH(Table2[[#This Row],[WMPInitiativeCategory]],'Initiative mapping-DO NOT EDIT'!$G$3:$G$12,0)))</f>
        <v>5.3.2.</v>
      </c>
      <c r="E7" s="36" t="s">
        <v>30</v>
      </c>
      <c r="F7" s="36"/>
      <c r="G7" s="40">
        <f>IF(Table2[[#This Row],[WMPInitiativeActivity]]="","x",IF(Table2[[#This Row],[WMPInitiativeActivity]]="other", Table2[[#This Row],[ActivityNameifOther]], INDEX('Initiative mapping-DO NOT EDIT'!$C$3:$C$89,MATCH(Table2[[#This Row],[WMPInitiativeActivity]],'Initiative mapping-DO NOT EDIT'!$D$3:$D$89,0))))</f>
        <v>2</v>
      </c>
      <c r="H7" s="36" t="s">
        <v>264</v>
      </c>
      <c r="I7" s="59" t="s">
        <v>144</v>
      </c>
      <c r="J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Forecasting_Continuous monitoring sensors _006_2021</v>
      </c>
      <c r="K7" s="37" t="s">
        <v>271</v>
      </c>
      <c r="L7" s="37" t="s">
        <v>249</v>
      </c>
      <c r="M7" s="37" t="s">
        <v>249</v>
      </c>
      <c r="N7" s="37" t="s">
        <v>249</v>
      </c>
      <c r="O7" s="37" t="s">
        <v>249</v>
      </c>
      <c r="P7" s="37" t="s">
        <v>249</v>
      </c>
      <c r="Q7" s="37" t="s">
        <v>249</v>
      </c>
      <c r="R7" s="37" t="s">
        <v>249</v>
      </c>
      <c r="S7" s="37" t="s">
        <v>249</v>
      </c>
      <c r="T7" s="37" t="s">
        <v>249</v>
      </c>
      <c r="U7" s="37" t="s">
        <v>249</v>
      </c>
      <c r="V7" s="37" t="s">
        <v>265</v>
      </c>
      <c r="W7" s="37" t="s">
        <v>258</v>
      </c>
      <c r="X7" s="37" t="s">
        <v>249</v>
      </c>
      <c r="Y7" s="37" t="s">
        <v>249</v>
      </c>
      <c r="Z7" s="37" t="s">
        <v>249</v>
      </c>
      <c r="AA7" s="37" t="s">
        <v>267</v>
      </c>
      <c r="AB7" s="37" t="s">
        <v>263</v>
      </c>
      <c r="AC7" s="5"/>
      <c r="AD7" s="5"/>
      <c r="AE7" s="31"/>
      <c r="AF7" s="33"/>
      <c r="AG7" s="34"/>
      <c r="AH7" s="34"/>
    </row>
    <row r="8" spans="1:34" customFormat="1" ht="58" x14ac:dyDescent="0.35">
      <c r="A8" s="5" t="str">
        <f>'READ ME FIRST'!$D$12</f>
        <v>HWT</v>
      </c>
      <c r="B8" s="48">
        <f>'READ ME FIRST'!$D$15</f>
        <v>44317</v>
      </c>
      <c r="C8" s="60" t="s">
        <v>2</v>
      </c>
      <c r="D8" s="54" t="str">
        <f>IF(Table2[[#This Row],[WMPInitiativeCategory]]="", "",INDEX('Initiative mapping-DO NOT EDIT'!$H$3:$H$12, MATCH(Table2[[#This Row],[WMPInitiativeCategory]],'Initiative mapping-DO NOT EDIT'!$G$3:$G$12,0)))</f>
        <v>5.3.2.</v>
      </c>
      <c r="E8" s="36" t="s">
        <v>32</v>
      </c>
      <c r="F8" s="36"/>
      <c r="G8" s="40">
        <f>IF(Table2[[#This Row],[WMPInitiativeActivity]]="","x",IF(Table2[[#This Row],[WMPInitiativeActivity]]="other", Table2[[#This Row],[ActivityNameifOther]], INDEX('Initiative mapping-DO NOT EDIT'!$C$3:$C$89,MATCH(Table2[[#This Row],[WMPInitiativeActivity]],'Initiative mapping-DO NOT EDIT'!$D$3:$D$89,0))))</f>
        <v>4</v>
      </c>
      <c r="H8" s="36" t="s">
        <v>266</v>
      </c>
      <c r="I8" s="59" t="s">
        <v>145</v>
      </c>
      <c r="J8"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Forecasting_Forecast of a fire risk index, fire potential index, or similar  _007_2021</v>
      </c>
      <c r="K8" s="37">
        <v>61</v>
      </c>
      <c r="L8" s="37" t="s">
        <v>249</v>
      </c>
      <c r="M8" s="37" t="s">
        <v>249</v>
      </c>
      <c r="N8" s="37" t="s">
        <v>249</v>
      </c>
      <c r="O8" s="37" t="s">
        <v>249</v>
      </c>
      <c r="P8" s="37" t="s">
        <v>249</v>
      </c>
      <c r="Q8" s="37" t="s">
        <v>249</v>
      </c>
      <c r="R8" s="37" t="s">
        <v>249</v>
      </c>
      <c r="S8" s="37" t="s">
        <v>249</v>
      </c>
      <c r="T8" s="37" t="s">
        <v>249</v>
      </c>
      <c r="U8" s="37" t="s">
        <v>249</v>
      </c>
      <c r="V8" s="37" t="s">
        <v>268</v>
      </c>
      <c r="W8" s="37" t="s">
        <v>258</v>
      </c>
      <c r="X8" s="37" t="s">
        <v>249</v>
      </c>
      <c r="Y8" s="37" t="s">
        <v>249</v>
      </c>
      <c r="Z8" s="37" t="s">
        <v>249</v>
      </c>
      <c r="AA8" s="37" t="s">
        <v>267</v>
      </c>
      <c r="AB8" s="37" t="s">
        <v>263</v>
      </c>
      <c r="AC8" s="5"/>
      <c r="AD8" s="5"/>
      <c r="AE8" s="32"/>
      <c r="AF8" s="35"/>
      <c r="AG8" s="34"/>
      <c r="AH8" s="34"/>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4"/>
      <c r="L41" s="4"/>
      <c r="M41" s="4"/>
      <c r="N41" s="4"/>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2:26" customFormat="1" x14ac:dyDescent="0.35">
      <c r="B113" s="4"/>
      <c r="C113" s="4"/>
      <c r="F113" s="4"/>
      <c r="G113" s="4"/>
      <c r="I113" s="4"/>
      <c r="J113" s="4"/>
      <c r="K113" s="4"/>
      <c r="L113" s="4"/>
      <c r="M113" s="4"/>
      <c r="N113" s="4"/>
      <c r="O113" s="4"/>
      <c r="P113" s="4"/>
      <c r="R113" s="4"/>
      <c r="S113" s="4"/>
      <c r="T113" s="4"/>
      <c r="U113" s="4"/>
      <c r="V113" s="4"/>
      <c r="X113" s="4"/>
      <c r="Z113" s="28"/>
    </row>
    <row r="114" spans="2:26" customFormat="1" x14ac:dyDescent="0.35">
      <c r="B114" s="4"/>
      <c r="C114" s="4"/>
      <c r="F114" s="4"/>
      <c r="G114" s="4"/>
      <c r="I114" s="4"/>
      <c r="J114" s="4"/>
      <c r="K114" s="4"/>
      <c r="L114" s="4"/>
      <c r="M114" s="4"/>
      <c r="N114" s="4"/>
      <c r="O114" s="4"/>
      <c r="P114" s="4"/>
      <c r="R114" s="4"/>
      <c r="S114" s="4"/>
      <c r="T114" s="4"/>
      <c r="U114" s="4"/>
      <c r="V114" s="4"/>
      <c r="X114" s="4"/>
      <c r="Z114" s="28"/>
    </row>
    <row r="115" spans="2:26" customFormat="1" x14ac:dyDescent="0.35">
      <c r="B115" s="4"/>
      <c r="C115" s="4"/>
      <c r="F115" s="4"/>
      <c r="G115" s="4"/>
      <c r="I115" s="4"/>
      <c r="J115" s="4"/>
      <c r="K115" s="4"/>
      <c r="L115" s="4"/>
      <c r="M115" s="4"/>
      <c r="N115" s="4"/>
      <c r="O115" s="4"/>
      <c r="P115" s="4"/>
      <c r="R115" s="4"/>
      <c r="S115" s="4"/>
      <c r="T115" s="4"/>
      <c r="U115" s="4"/>
      <c r="V115" s="4"/>
      <c r="X115" s="4"/>
      <c r="Z115" s="28"/>
    </row>
    <row r="116" spans="2:26" customFormat="1" x14ac:dyDescent="0.35">
      <c r="B116" s="4"/>
      <c r="C116" s="4"/>
      <c r="F116" s="4"/>
      <c r="G116" s="4"/>
      <c r="I116" s="4"/>
      <c r="J116" s="4"/>
      <c r="K116" s="4"/>
      <c r="L116" s="4"/>
      <c r="M116" s="4"/>
      <c r="N116" s="4"/>
      <c r="O116" s="4"/>
      <c r="P116" s="4"/>
      <c r="R116" s="4"/>
      <c r="S116" s="4"/>
      <c r="T116" s="4"/>
      <c r="U116" s="4"/>
      <c r="V116" s="4"/>
      <c r="X116" s="4"/>
      <c r="Z116" s="28"/>
    </row>
    <row r="117" spans="2:26" customFormat="1" x14ac:dyDescent="0.35">
      <c r="B117" s="4"/>
      <c r="C117" s="4"/>
      <c r="F117" s="4"/>
      <c r="G117" s="4"/>
      <c r="I117" s="4"/>
      <c r="J117" s="4"/>
      <c r="K117" s="4"/>
      <c r="L117" s="4"/>
      <c r="M117" s="4"/>
      <c r="N117" s="4"/>
      <c r="O117" s="4"/>
      <c r="P117" s="4"/>
      <c r="R117" s="4"/>
      <c r="S117" s="4"/>
      <c r="T117" s="4"/>
      <c r="U117" s="4"/>
      <c r="V117" s="4"/>
      <c r="X117" s="4"/>
      <c r="Z117" s="28"/>
    </row>
    <row r="118" spans="2:26" customFormat="1" x14ac:dyDescent="0.35">
      <c r="B118" s="4"/>
      <c r="C118" s="4"/>
      <c r="F118" s="4"/>
      <c r="G118" s="4"/>
      <c r="I118" s="4"/>
      <c r="J118" s="4"/>
      <c r="K118" s="4"/>
      <c r="L118" s="4"/>
      <c r="M118" s="4"/>
      <c r="N118" s="4"/>
      <c r="O118" s="4"/>
      <c r="P118" s="4"/>
      <c r="R118" s="4"/>
      <c r="S118" s="4"/>
      <c r="T118" s="4"/>
      <c r="U118" s="4"/>
      <c r="V118" s="4"/>
      <c r="X118" s="4"/>
      <c r="Z118" s="28"/>
    </row>
    <row r="119" spans="2:26" customFormat="1" x14ac:dyDescent="0.35">
      <c r="B119" s="4"/>
      <c r="C119" s="4"/>
      <c r="F119" s="4"/>
      <c r="G119" s="4"/>
      <c r="I119" s="4"/>
      <c r="J119" s="4"/>
      <c r="K119" s="4"/>
      <c r="L119" s="4"/>
      <c r="M119" s="4"/>
      <c r="N119" s="4"/>
      <c r="O119" s="4"/>
      <c r="P119" s="4"/>
      <c r="R119" s="4"/>
      <c r="S119" s="4"/>
      <c r="T119" s="4"/>
      <c r="U119" s="4"/>
      <c r="V119" s="4"/>
      <c r="X119" s="4"/>
      <c r="Z119" s="28"/>
    </row>
    <row r="120" spans="2:26" customFormat="1" x14ac:dyDescent="0.35">
      <c r="B120" s="4"/>
      <c r="C120" s="4"/>
      <c r="F120" s="4"/>
      <c r="G120" s="4"/>
      <c r="I120" s="4"/>
      <c r="J120" s="4"/>
      <c r="K120" s="4"/>
      <c r="L120" s="4"/>
      <c r="M120" s="4"/>
      <c r="N120" s="4"/>
      <c r="O120" s="4"/>
      <c r="P120" s="4"/>
      <c r="R120" s="4"/>
      <c r="S120" s="4"/>
      <c r="T120" s="4"/>
      <c r="U120" s="4"/>
      <c r="V120" s="4"/>
      <c r="X120" s="4"/>
      <c r="Z120" s="28"/>
    </row>
    <row r="121" spans="2:26" customFormat="1" x14ac:dyDescent="0.35">
      <c r="B121" s="4"/>
      <c r="C121" s="4"/>
      <c r="F121" s="4"/>
      <c r="G121" s="4"/>
      <c r="I121" s="4"/>
      <c r="J121" s="4"/>
      <c r="K121" s="4"/>
      <c r="L121" s="4"/>
      <c r="M121" s="4"/>
      <c r="N121" s="4"/>
      <c r="O121" s="4"/>
      <c r="P121" s="4"/>
      <c r="R121" s="4"/>
      <c r="S121" s="4"/>
      <c r="T121" s="4"/>
      <c r="U121" s="4"/>
      <c r="V121" s="4"/>
      <c r="X121" s="4"/>
      <c r="Z121" s="28"/>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A2:A8</xm:sqref>
        </x14:dataValidation>
        <x14:dataValidation type="list" allowBlank="1" showInputMessage="1" showErrorMessage="1" xr:uid="{18BD1329-617C-4C2D-B0F7-E7230B781EB9}">
          <x14:formula1>
            <xm:f>'Initiative mapping-DO NOT EDIT'!$G$3:$G$12</xm:f>
          </x14:formula1>
          <xm:sqref>C2:C8</xm:sqref>
        </x14:dataValidation>
        <x14:dataValidation type="list" allowBlank="1" showInputMessage="1" showErrorMessage="1" xr:uid="{CCEE9C1A-50CA-4B9D-AC85-CE0C7A846FB9}">
          <x14:formula1>
            <xm:f>'Initiative mapping-DO NOT EDIT'!$D$3:$D$89</xm:f>
          </x14:formula1>
          <xm:sqref>E2:E8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150</v>
      </c>
      <c r="D89" t="s">
        <v>149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7C19CE2BDD184CA41B21DF5A37CE81" ma:contentTypeVersion="12" ma:contentTypeDescription="Create a new document." ma:contentTypeScope="" ma:versionID="ddbf9d80721316e3914d2c4e6f23c5f0">
  <xsd:schema xmlns:xsd="http://www.w3.org/2001/XMLSchema" xmlns:xs="http://www.w3.org/2001/XMLSchema" xmlns:p="http://schemas.microsoft.com/office/2006/metadata/properties" xmlns:ns1="http://schemas.microsoft.com/sharepoint/v3" xmlns:ns2="22df5544-bb9f-4387-b18d-81e3453fb332" xmlns:ns3="a74e6210-048b-44cf-9e69-35ad2cc27529" targetNamespace="http://schemas.microsoft.com/office/2006/metadata/properties" ma:root="true" ma:fieldsID="cb6128bf8b7f2ed5017110fb5f5f4b93" ns1:_="" ns2:_="" ns3:_="">
    <xsd:import namespace="http://schemas.microsoft.com/sharepoint/v3"/>
    <xsd:import namespace="22df5544-bb9f-4387-b18d-81e3453fb332"/>
    <xsd:import namespace="a74e6210-048b-44cf-9e69-35ad2cc2752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df5544-bb9f-4387-b18d-81e3453fb33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4e6210-048b-44cf-9e69-35ad2cc2752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9BC40AD-CB07-47F3-AB69-732349E940F7}"/>
</file>

<file path=customXml/itemProps2.xml><?xml version="1.0" encoding="utf-8"?>
<ds:datastoreItem xmlns:ds="http://schemas.openxmlformats.org/officeDocument/2006/customXml" ds:itemID="{F54139AC-F65E-4E78-8639-FDAAC86716A0}"/>
</file>

<file path=customXml/itemProps3.xml><?xml version="1.0" encoding="utf-8"?>
<ds:datastoreItem xmlns:ds="http://schemas.openxmlformats.org/officeDocument/2006/customXml" ds:itemID="{D78174A4-1DCC-45A5-9FA5-67E4ADDD046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2021-04-27T23:01:14Z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0x010100017C19CE2BDD184CA41B21DF5A37CE81</vt:lpwstr>
  </property>
</Properties>
</file>